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0730" windowHeight="9990"/>
  </bookViews>
  <sheets>
    <sheet name="X-2024-12-02-03-01-001" sheetId="4" r:id="rId1"/>
  </sheets>
  <definedNames>
    <definedName name="_xlnm.Print_Area" localSheetId="0">'X-2024-12-02-03-01-001'!$A$1:$I$88</definedName>
  </definedNames>
  <calcPr calcId="124519"/>
</workbook>
</file>

<file path=xl/calcChain.xml><?xml version="1.0" encoding="utf-8"?>
<calcChain xmlns="http://schemas.openxmlformats.org/spreadsheetml/2006/main">
  <c r="I85" i="4"/>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86" s="1"/>
  <c r="I87" l="1"/>
  <c r="I88" s="1"/>
</calcChain>
</file>

<file path=xl/sharedStrings.xml><?xml version="1.0" encoding="utf-8"?>
<sst xmlns="http://schemas.openxmlformats.org/spreadsheetml/2006/main" count="420" uniqueCount="181">
  <si>
    <t>SMR40102</t>
  </si>
  <si>
    <t>EA</t>
  </si>
  <si>
    <t>SMR40101</t>
  </si>
  <si>
    <t>SMR40104</t>
  </si>
  <si>
    <t>SWR11009</t>
  </si>
  <si>
    <t>SWR11010</t>
  </si>
  <si>
    <t>SWR10867</t>
  </si>
  <si>
    <t>TO</t>
  </si>
  <si>
    <t>SWR10198</t>
  </si>
  <si>
    <t>SWR11861</t>
  </si>
  <si>
    <t>SWR10516</t>
  </si>
  <si>
    <t>SWR10460</t>
  </si>
  <si>
    <t>SWR10206</t>
  </si>
  <si>
    <t>SWR10524</t>
  </si>
  <si>
    <t>SWR10132</t>
  </si>
  <si>
    <t>SWR10869</t>
  </si>
  <si>
    <t>SMR40009</t>
  </si>
  <si>
    <t>SWR10877</t>
  </si>
  <si>
    <t>SMR40010</t>
  </si>
  <si>
    <t>SWR10879</t>
  </si>
  <si>
    <t>SWR10399</t>
  </si>
  <si>
    <t>SET</t>
  </si>
  <si>
    <t>SWR12375</t>
  </si>
  <si>
    <t>SWR10239</t>
  </si>
  <si>
    <t>SWR10557</t>
  </si>
  <si>
    <t>SWR10392</t>
  </si>
  <si>
    <t>SWR10881</t>
  </si>
  <si>
    <t>SWR12331</t>
  </si>
  <si>
    <t>SWR10266</t>
  </si>
  <si>
    <t>SWR10584</t>
  </si>
  <si>
    <t>SWR10396</t>
  </si>
  <si>
    <t>SMR24915</t>
  </si>
  <si>
    <t>SWR22054</t>
  </si>
  <si>
    <t>RMT</t>
  </si>
  <si>
    <t>SWR10918</t>
  </si>
  <si>
    <t>SWR10924</t>
  </si>
  <si>
    <t>SWR10615</t>
  </si>
  <si>
    <t>SWR10629</t>
  </si>
  <si>
    <t>SWR10934</t>
  </si>
  <si>
    <t>SWR11230</t>
  </si>
  <si>
    <t>DR</t>
  </si>
  <si>
    <t>SWR11231</t>
  </si>
  <si>
    <t>SWR11926</t>
  </si>
  <si>
    <t>M</t>
  </si>
  <si>
    <t>SWR11962</t>
  </si>
  <si>
    <t>SMR24774</t>
  </si>
  <si>
    <t>SWR24774</t>
  </si>
  <si>
    <t>SMR23225</t>
  </si>
  <si>
    <t>KM</t>
  </si>
  <si>
    <t>SWR10882</t>
  </si>
  <si>
    <t>SMR25240</t>
  </si>
  <si>
    <t>SMR25242</t>
  </si>
  <si>
    <t>SMR40027</t>
  </si>
  <si>
    <t>SWR12510</t>
  </si>
  <si>
    <t>SWR22093</t>
  </si>
  <si>
    <t>SWR11879</t>
  </si>
  <si>
    <t>SMR40047</t>
  </si>
  <si>
    <t>SWR10940</t>
  </si>
  <si>
    <t>Erection of Marshalling boxes</t>
  </si>
  <si>
    <t>SMR40051</t>
  </si>
  <si>
    <t>SWR11039</t>
  </si>
  <si>
    <t>SWR10955</t>
  </si>
  <si>
    <t>Errection of tubular poles</t>
  </si>
  <si>
    <t>SWR10356</t>
  </si>
  <si>
    <t>M3</t>
  </si>
  <si>
    <t>SMR11594</t>
  </si>
  <si>
    <t>SWR10956</t>
  </si>
  <si>
    <t>SWR10917</t>
  </si>
  <si>
    <t>Labour for Fixing of all types of clamps</t>
  </si>
  <si>
    <t>SWR10860</t>
  </si>
  <si>
    <t>SMR40089</t>
  </si>
  <si>
    <t>SWR33054</t>
  </si>
  <si>
    <t>SWR33015</t>
  </si>
  <si>
    <t>SWR33028</t>
  </si>
  <si>
    <t>SWR33041</t>
  </si>
  <si>
    <t>SWR33163</t>
  </si>
  <si>
    <t>M2</t>
  </si>
  <si>
    <t>SWR34330</t>
  </si>
  <si>
    <t>SWR34362</t>
  </si>
  <si>
    <t>SWR12101</t>
  </si>
  <si>
    <t>SMR11488</t>
  </si>
  <si>
    <t>KG</t>
  </si>
  <si>
    <t>SWR33098</t>
  </si>
  <si>
    <t>SWR33100</t>
  </si>
  <si>
    <t>SWR33144</t>
  </si>
  <si>
    <t>TON</t>
  </si>
  <si>
    <t>SWR33145</t>
  </si>
  <si>
    <t>SWR34470</t>
  </si>
  <si>
    <t>Seigniorage Charges - Sand</t>
  </si>
  <si>
    <t>SWR34471</t>
  </si>
  <si>
    <t>Seigniorage Charges - Metal</t>
  </si>
  <si>
    <t>SCHEDULE</t>
  </si>
  <si>
    <t>Sl No</t>
  </si>
  <si>
    <t>Estimate Quantity</t>
  </si>
  <si>
    <t>Description of item</t>
  </si>
  <si>
    <t>Work Type</t>
  </si>
  <si>
    <t>Item Short Description</t>
  </si>
  <si>
    <t xml:space="preserve">Rate (INR) </t>
  </si>
  <si>
    <t>UOM</t>
  </si>
  <si>
    <t>AMOUNT</t>
  </si>
  <si>
    <t>Elect</t>
  </si>
  <si>
    <t>Labour</t>
  </si>
  <si>
    <t>Supply</t>
  </si>
  <si>
    <r>
      <t xml:space="preserve">Raising of </t>
    </r>
    <r>
      <rPr>
        <b/>
        <sz val="11"/>
        <color theme="1"/>
        <rFont val="Arial"/>
        <family val="2"/>
      </rPr>
      <t>Single run 33KV 1x400sqmm Copper UG  cable</t>
    </r>
    <r>
      <rPr>
        <sz val="11"/>
        <color theme="1"/>
        <rFont val="Arial"/>
        <family val="2"/>
      </rPr>
      <t xml:space="preserve"> on already erected support with wooden / MS clamps and connecting it to over head line with cable jumpers including cost of required wooden cleats, lugs and bolts and nuts through GI pipe (excluding the cost of GI pipe) </t>
    </r>
  </si>
  <si>
    <t>Supply of 33KV 1Cx400Sqmm O/d Cb End Kit</t>
  </si>
  <si>
    <t>Installation of 33KV 1Cx400Sqmm O/d Cb End Kit</t>
  </si>
  <si>
    <t>Transport of iron materials such as R.S. Joists, Rail Poles, fabricated supports, steel, iron, flat, M.S. Channels etc., by lorries. (excluding of loading &amp; unloading ) Above 10 Km and upto 20 Km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</si>
  <si>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</si>
  <si>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Un loading of 33KV 800 Amps AB Switch</t>
  </si>
  <si>
    <t>Erection of 33 KV AB Switch including alignment and earthing</t>
  </si>
  <si>
    <t>Making of coil earthing pole with 8mm GI wireNut&amp;Bolts for AB Switch</t>
  </si>
  <si>
    <t>Painting of operating rods of 33kV, 11kV AB switches with post office red colour (including cost of paint)</t>
  </si>
  <si>
    <t>Loading of 33 KV, 10 KA LAs Station type</t>
  </si>
  <si>
    <t>Un loading of 33 KV, 10 KA LAs Station type</t>
  </si>
  <si>
    <t>Erection of 33 KV LAS station/Line type including earthing</t>
  </si>
  <si>
    <t>Painting of feeder name on support including cost of paint</t>
  </si>
  <si>
    <t>Supply of GI Bolts &amp; Nuts etc</t>
  </si>
  <si>
    <t>Excavation of pits in hard rock not requiring blasting. (In hard murram / rock boulders) - 9.1 Mtrs PSCC Poles 0.76 M x 0.76M x 1.83M (2.6" x 2.6" x 6.0")</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</si>
  <si>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</si>
  <si>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</si>
  <si>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</si>
  <si>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Transport of conductor drums, cable drums, fragile material such as kiosks, VCBs, control panels, current transformers, boosters, lightning arrestors, insulators, transformers, meters(which are less in weight and occupy more space) Above 10 Km and upto 20 Km</t>
  </si>
  <si>
    <t>Loading of 33 KV VCBs along with Panel boards</t>
  </si>
  <si>
    <t>Un loading of 33 KV VCBs along with Panel boards</t>
  </si>
  <si>
    <t>Erection of 33 KV VCB with Control Panel</t>
  </si>
  <si>
    <t>Providing of control cable trench as per DATA-XII</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</si>
  <si>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</si>
  <si>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pecification (including cost of ferrules, lugs and glands)</t>
  </si>
  <si>
    <t>Supply &amp; spreading of 20mm machine crushed metal (HBG) including cost of conveneyance of all materials, labour charges etc complete for finished item of work and directed by the engineer incharge</t>
  </si>
  <si>
    <t>Supply of 33KV TC Structure as per DATA-II</t>
  </si>
  <si>
    <t>Supply of 33KV TD Structure as per DATA-I</t>
  </si>
  <si>
    <t>Supply of 33KV BD Boom as per DATA-IV</t>
  </si>
  <si>
    <t>Erection of 33KV TD Structure as per DATA-I</t>
  </si>
  <si>
    <t>Erection of 33KV TC Structure as per DATA-II</t>
  </si>
  <si>
    <t>Alligning the Main and Auxiliary structures such as RS joist,M.S.Angles, Plates, Channels, Structure to zero level duly leveling in prefabricated MS frames with Hydraulic jacks before galvanising/ fabrication.</t>
  </si>
  <si>
    <t>Loading of M.S.Channels, Angles, Flats &amp; Rods etc.,</t>
  </si>
  <si>
    <t>Un loading of M.S.Channels, Angles, Flats &amp; Rods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</si>
  <si>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</si>
  <si>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Erection of 33 KV CTs</t>
  </si>
  <si>
    <t xml:space="preserve">Supply &amp; Erection of 33KV Isolators 1200 A (ISC=31.5 KA for1Sec.) Maunal operated with all accessories, auxiliaries Marshalling boxes, terminal connectors other essentials </t>
  </si>
  <si>
    <t>Loading of 33KV 800 Amps AB Switch</t>
  </si>
  <si>
    <t>Supply of GI Flat 100x16mm</t>
  </si>
  <si>
    <r>
      <t xml:space="preserve">Laying of earth mat including excavation of trenches of depth 600mm, welding,connecting to equipment and connecting lightning shield to earth mat and earthing of fence posts, drilling and connecting earth rods including connecting cast iron pipes with the </t>
    </r>
    <r>
      <rPr>
        <b/>
        <sz val="11"/>
        <color theme="1"/>
        <rFont val="Arial"/>
        <family val="2"/>
      </rPr>
      <t>GI 100x16mm</t>
    </r>
    <r>
      <rPr>
        <sz val="11"/>
        <color theme="1"/>
        <rFont val="Arial"/>
        <family val="2"/>
      </rPr>
      <t xml:space="preserve"> earth flat</t>
    </r>
  </si>
  <si>
    <r>
      <t xml:space="preserve">Fabrication and connecting to risers from earth mat to structures, equipment, marshalling boxes, electrical panels, PLCC panels, fencing posts etc with  </t>
    </r>
    <r>
      <rPr>
        <b/>
        <sz val="11"/>
        <color theme="1"/>
        <rFont val="Arial"/>
        <family val="2"/>
      </rPr>
      <t>MS Flat 75x8 mm.</t>
    </r>
  </si>
  <si>
    <t>Excavation of earth pit, supply of cast iron pipe with flange onone end (as per ISS7181/86) of nominal dia 125mm and 2.75meters long in side the pit including supply and fixing RCC collars 0.75 meter dia (OD), 50mm thick and 0.60meters long complete as per APTRANSCO standards</t>
  </si>
  <si>
    <t>Loading of 11KV 3 Way RMU/Twin feeder panel</t>
  </si>
  <si>
    <t>Un loading of 11KV 3 Way RMU/Twin feeder panel</t>
  </si>
  <si>
    <t>Erection of 33kV Twin feeder control &amp; Relay panel in the control room duly mounting them on channels and grouting them with foundation bolts excluding cost of channels &amp; foundation bolts</t>
  </si>
  <si>
    <t>Loading of 11KV/33KV XLPE UG Cable for all sizes</t>
  </si>
  <si>
    <t>Un loading of 11KV/33KV XLPE UG Cable for all sizes</t>
  </si>
  <si>
    <r>
      <t xml:space="preserve">Excavation &amp; laying of </t>
    </r>
    <r>
      <rPr>
        <b/>
        <sz val="11"/>
        <color theme="1"/>
        <rFont val="Arial"/>
        <family val="2"/>
      </rPr>
      <t>33kV 1Cx400 Sqmm Cu UG Cable</t>
    </r>
    <r>
      <rPr>
        <sz val="11"/>
        <color theme="1"/>
        <rFont val="Arial"/>
        <family val="2"/>
      </rPr>
      <t xml:space="preserve"> in Single Run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t>
    </r>
  </si>
  <si>
    <t>Supply of Moose Conductor</t>
  </si>
  <si>
    <t>Hoisting of Insulators and hardware, stretching the conductor and stringing of 33 kV bus comprising of three phases withTwin Zebra/Panther conductor to a tension of 900kgs including fixing of spacer clamps.(Bus section of 4.5mt)</t>
  </si>
  <si>
    <t>Supply of Spacer Clamp 150mm Spacing Twin Moose</t>
  </si>
  <si>
    <t>Supply of T-Clamp for Twin moose to single moose with 150 mm Spacing</t>
  </si>
  <si>
    <t>Supply of Alluminum LA clamps conforming to A6 of IS 617,with hot dip galvanised bolts and nuts suitable for single zebra / Panther</t>
  </si>
  <si>
    <t>Supply of MS Powder coated CT Marshalling Box</t>
  </si>
  <si>
    <t>Supply of stepped tubular poles single way made of steel of length 9mtrs with tensile strength of 42kgf/mm2 at a steps of 4.5 mtrs with outer dia 114.3 mm,2.1 mtrs with outer dia 88.9mm, 2.1 mtrs with outer dia 76.1 mm, normal Crippling load of 141 kgf, normal Breaking load of 198 kgf ,working Crippling load of 70 kgf, working Breaking load of 79 kgf as per IS 2713</t>
  </si>
  <si>
    <t>Mass concreting of supports erected with CC (1:4:8) using 40 mm, HB G metal including the cost of metal, sand,Cement and curing etc</t>
  </si>
  <si>
    <t>Fixing of Metal halide lamps with fixtures Make:Philips,Crompton,Bajaj junction box with MCB with 1.5 GI pipe complete.</t>
  </si>
  <si>
    <t>Room fire extinguisher (2 ltrs capacity) for control room</t>
  </si>
  <si>
    <t>Filling  with  stone  dust  in  basement  with  150mm  thick  layers  incldg  cost  &amp;  conveyance  all  materials watering,consolidation etc complete for finished item of work.</t>
  </si>
  <si>
    <t xml:space="preserve">Earth Work Mass Excavation  to a depth as directed, in soils such as Mixture of Gravel and Soft Disintegrated Rock like Shales, Ordinary Gravel, Stoney Earth and Earth Mixed with Fair Sized Boulders and in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 either sub soil water, stoMts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 as directed by the engineer-incharge. </t>
  </si>
  <si>
    <t>Laying Plain C.C (1:4:8) using 40 mm HBG metal including cost &amp; conveyance of all materials labour charges,curing,all
leads lifts etc., complete for finished item of work.</t>
  </si>
  <si>
    <t>C.R.S  Masonry in C.M(1:6)  using  HBG  stone  including  cost  &amp;  conveyance  of  all  materials  labour charges,curing,all leads lifts etc., complete for finished item of work.</t>
  </si>
  <si>
    <t>Plastering of 20mm thick to all uneven faces of walls of superstructure in two coats  with base coat in CM 1:5 of 16mm thick and top coat in CM 1:3 4mm thick with dubara sponge finish including cost  and  conveyance  of  all  materials, water, all  labour  charges,  curing  for  specified  number  of  days, cutting  grooves, all leads, lifts and scaffolding charges,all incidental charges etc. complete for finished item of work and as directed by the Engineer - in - charge. Ground Floor</t>
  </si>
  <si>
    <t>S&amp;F of 15 mm brass body CP finish bib tap of not less than 300 grams weight with quarter turn spindle with either internal or external threaded connection conforming to IS 8931 including all operational, incidental and labour charges etc. complete for the finished item of work</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</si>
  <si>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22.20mm OD Pipe - SDR 11 including all operational, incidental and labour charges etc. complete for the finished item of work</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</si>
  <si>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Footing</t>
  </si>
  <si>
    <t>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excluding taxes on all materials etc., complete for finished item of work in all floors.( APSS No.126)</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</si>
  <si>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Column Ground floor</t>
  </si>
  <si>
    <t>S&amp;F of Structural steel of Angles,Channels,Beams etc including fabrication &amp; erection, all incidental, operational, labour charges such as cutting, bending, placing in position, excluding taxes complete for finished item of work.</t>
  </si>
  <si>
    <r>
      <t>Transport of conductor drums, cable drums, fragilematerial such as kiosks, VCBs,control panels, current transformers, boosters, lightning arrestors, insulators, transformers, meters (which are less in weight and occupy more space) (excluding of loading unloading)</t>
    </r>
    <r>
      <rPr>
        <b/>
        <sz val="11"/>
        <color indexed="8"/>
        <rFont val="Arial"/>
        <family val="2"/>
      </rPr>
      <t>-Above 10 Km and upto 20 Km with Lorry for each trip</t>
    </r>
  </si>
  <si>
    <r>
      <t>Supply of LED fixture set of (LUMINAIRE MAKE: PHILIPS /OSRAM/GE/VENTURE /CROMPTON/ BAJAJ/VIN/ WIPRO/JAGUAR/KESELEC/HAVELLS/HPL/SURYA/SYSKA.
LED MAKE: PHILIPS LUMILEDS/CREE /NICHIA/OSRAM/ SUMSANG/LG LEDs) make with minimum 120 Lm/W Lumens Output, 105 V to 295 V Voltage range, more than 0.94 Power factor, Pressure Die cast Alluminium housing, Powder coated/ anodized finishing,toughed glass lamp cover, IP65 ingress protection, less than 25% THD, minimum 70% electronic efficiency, minimum 140 degrees along the road &amp; 80 degrees across the roadbeam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t>
    </r>
    <r>
      <rPr>
        <b/>
        <sz val="11"/>
        <color indexed="8"/>
        <rFont val="Arial"/>
        <family val="2"/>
      </rPr>
      <t>90W LED Fixture set</t>
    </r>
  </si>
  <si>
    <r>
      <rPr>
        <b/>
        <u/>
        <sz val="11"/>
        <rFont val="Arial"/>
        <family val="2"/>
      </rPr>
      <t>Name of the Work :-</t>
    </r>
    <r>
      <rPr>
        <b/>
        <sz val="11"/>
        <rFont val="Arial"/>
        <family val="2"/>
      </rPr>
      <t xml:space="preserve"> </t>
    </r>
    <r>
      <rPr>
        <sz val="11"/>
        <rFont val="Arial"/>
        <family val="2"/>
      </rPr>
      <t xml:space="preserve"> Erection of 2 Nos. 33kV bays with 33kV bus extension at 132/33kV MD Pally outdoor EHT Sub-Station for providing of 2 Nos. new 33kV Feeders to 33/11kV CRPF Sub-station &amp; 33/11kV Miralam Sub-Station which pertains to Lines South Division in Master Plan SD-III of Division-II in Hyderabad Circle under T&amp;D-Master Plan Zone</t>
    </r>
  </si>
  <si>
    <r>
      <rPr>
        <b/>
        <u/>
        <sz val="11"/>
        <color theme="1"/>
        <rFont val="Calibri"/>
        <family val="2"/>
        <scheme val="minor"/>
      </rPr>
      <t>WBS Element</t>
    </r>
    <r>
      <rPr>
        <u/>
        <sz val="11"/>
        <color theme="1"/>
        <rFont val="Calibri"/>
        <family val="2"/>
        <scheme val="minor"/>
      </rPr>
      <t xml:space="preserve"> :</t>
    </r>
    <r>
      <rPr>
        <sz val="11"/>
        <color theme="1"/>
        <rFont val="Calibri"/>
        <family val="2"/>
        <scheme val="minor"/>
      </rPr>
      <t>- X-2024-12-02-03-01-001</t>
    </r>
  </si>
  <si>
    <t>Service Codes</t>
  </si>
  <si>
    <t>Civil</t>
  </si>
  <si>
    <t xml:space="preserve">Net Total in Rs: </t>
  </si>
  <si>
    <t xml:space="preserve">GST @ 18 % in Rs. </t>
  </si>
  <si>
    <t>Grand Total in Rs:</t>
  </si>
</sst>
</file>

<file path=xl/styles.xml><?xml version="1.0" encoding="utf-8"?>
<styleSheet xmlns="http://schemas.openxmlformats.org/spreadsheetml/2006/main">
  <numFmts count="2">
    <numFmt numFmtId="43" formatCode="_(* #,##0.00_);_(* \(#,##0.00\);_(* &quot;-&quot;??_);_(@_)"/>
    <numFmt numFmtId="164" formatCode="_ * #,##0.00_ ;_ * \-#,##0.00_ ;_ * &quot;-&quot;??_ ;_ @_ "/>
  </numFmts>
  <fonts count="17">
    <font>
      <sz val="11"/>
      <color theme="1"/>
      <name val="Calibri"/>
      <family val="2"/>
      <scheme val="minor"/>
    </font>
    <font>
      <sz val="11"/>
      <color theme="1"/>
      <name val="Calibri"/>
      <family val="2"/>
      <scheme val="minor"/>
    </font>
    <font>
      <b/>
      <sz val="11"/>
      <name val="Arial"/>
      <family val="2"/>
    </font>
    <font>
      <b/>
      <u/>
      <sz val="11"/>
      <name val="Arial"/>
      <family val="2"/>
    </font>
    <font>
      <sz val="11"/>
      <name val="Arial"/>
      <family val="2"/>
    </font>
    <font>
      <b/>
      <u/>
      <sz val="11"/>
      <color theme="1"/>
      <name val="Calibri"/>
      <family val="2"/>
      <scheme val="minor"/>
    </font>
    <font>
      <u/>
      <sz val="11"/>
      <color theme="1"/>
      <name val="Calibri"/>
      <family val="2"/>
      <scheme val="minor"/>
    </font>
    <font>
      <sz val="11"/>
      <color theme="1"/>
      <name val="Arial"/>
      <family val="2"/>
    </font>
    <font>
      <sz val="11"/>
      <color indexed="8"/>
      <name val="Arial"/>
      <family val="2"/>
    </font>
    <font>
      <b/>
      <sz val="11"/>
      <color theme="1"/>
      <name val="Arial"/>
      <family val="2"/>
    </font>
    <font>
      <b/>
      <sz val="14"/>
      <color theme="1"/>
      <name val="Book Antiqua"/>
      <family val="1"/>
    </font>
    <font>
      <b/>
      <sz val="13"/>
      <name val="Book Antiqua"/>
      <family val="1"/>
    </font>
    <font>
      <sz val="12.5"/>
      <color theme="1"/>
      <name val="Book Antiqua"/>
      <family val="1"/>
    </font>
    <font>
      <sz val="10"/>
      <name val="Arial"/>
      <family val="2"/>
    </font>
    <font>
      <sz val="10"/>
      <color rgb="FF000000"/>
      <name val="Times New Roman"/>
      <family val="1"/>
    </font>
    <font>
      <b/>
      <sz val="11"/>
      <color indexed="8"/>
      <name val="Arial"/>
      <family val="2"/>
    </font>
    <font>
      <b/>
      <u/>
      <sz val="18"/>
      <name val="Bookman Old Style"/>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1">
    <xf numFmtId="0" fontId="0" fillId="0" borderId="0"/>
    <xf numFmtId="43" fontId="1" fillId="0" borderId="0" applyFont="0" applyFill="0" applyBorder="0" applyAlignment="0" applyProtection="0"/>
    <xf numFmtId="0" fontId="1" fillId="0" borderId="0"/>
    <xf numFmtId="0" fontId="13" fillId="0" borderId="0"/>
    <xf numFmtId="0" fontId="1" fillId="0" borderId="0"/>
    <xf numFmtId="0" fontId="1" fillId="0" borderId="0"/>
    <xf numFmtId="0" fontId="14" fillId="0" borderId="0"/>
    <xf numFmtId="0" fontId="13" fillId="0" borderId="0"/>
    <xf numFmtId="0" fontId="13" fillId="0" borderId="0"/>
    <xf numFmtId="0" fontId="13" fillId="0" borderId="0"/>
    <xf numFmtId="0" fontId="13" fillId="0" borderId="0"/>
  </cellStyleXfs>
  <cellXfs count="36">
    <xf numFmtId="0" fontId="0" fillId="0" borderId="0" xfId="0"/>
    <xf numFmtId="0" fontId="0" fillId="0" borderId="0" xfId="0" applyFont="1"/>
    <xf numFmtId="0" fontId="2" fillId="2" borderId="4" xfId="0" applyFont="1" applyFill="1" applyBorder="1" applyAlignment="1">
      <alignment horizontal="center" vertical="center" wrapText="1"/>
    </xf>
    <xf numFmtId="2" fontId="2" fillId="2" borderId="4" xfId="0" applyNumberFormat="1" applyFont="1" applyFill="1" applyBorder="1" applyAlignment="1">
      <alignment horizontal="right" vertical="center" wrapText="1"/>
    </xf>
    <xf numFmtId="164" fontId="2" fillId="2" borderId="4" xfId="1" applyNumberFormat="1" applyFont="1" applyFill="1" applyBorder="1" applyAlignment="1">
      <alignment horizontal="center" vertical="center" wrapText="1"/>
    </xf>
    <xf numFmtId="2" fontId="2" fillId="2" borderId="4" xfId="0" applyNumberFormat="1" applyFont="1" applyFill="1" applyBorder="1" applyAlignment="1">
      <alignment horizontal="center" vertical="center" wrapText="1"/>
    </xf>
    <xf numFmtId="0" fontId="7" fillId="0" borderId="0" xfId="0" applyFont="1"/>
    <xf numFmtId="0" fontId="7" fillId="0" borderId="4" xfId="0" applyFont="1" applyBorder="1" applyAlignment="1">
      <alignment vertical="center"/>
    </xf>
    <xf numFmtId="0" fontId="7" fillId="0" borderId="4" xfId="2" applyFont="1" applyBorder="1" applyAlignment="1">
      <alignment horizontal="left" vertical="center" wrapText="1"/>
    </xf>
    <xf numFmtId="2" fontId="7" fillId="0" borderId="4" xfId="0" applyNumberFormat="1" applyFont="1" applyBorder="1" applyAlignment="1">
      <alignment vertical="center"/>
    </xf>
    <xf numFmtId="4" fontId="7" fillId="0" borderId="4" xfId="0" applyNumberFormat="1" applyFont="1" applyBorder="1" applyAlignment="1">
      <alignment vertical="center"/>
    </xf>
    <xf numFmtId="0" fontId="7" fillId="0" borderId="4" xfId="2" applyFont="1" applyBorder="1" applyAlignment="1">
      <alignment vertical="center" wrapText="1"/>
    </xf>
    <xf numFmtId="0" fontId="7" fillId="0" borderId="4" xfId="0" applyFont="1" applyBorder="1" applyAlignment="1">
      <alignment vertical="center" wrapText="1"/>
    </xf>
    <xf numFmtId="0" fontId="7" fillId="0" borderId="4" xfId="0" applyFont="1" applyFill="1" applyBorder="1" applyAlignment="1">
      <alignment vertical="center" wrapText="1"/>
    </xf>
    <xf numFmtId="0" fontId="12" fillId="0" borderId="4" xfId="0" applyFont="1" applyBorder="1" applyAlignment="1">
      <alignment horizontal="center" vertical="center"/>
    </xf>
    <xf numFmtId="2" fontId="10" fillId="0" borderId="4" xfId="0" applyNumberFormat="1" applyFont="1" applyBorder="1" applyAlignment="1">
      <alignment horizontal="center" vertical="center"/>
    </xf>
    <xf numFmtId="0" fontId="0" fillId="0" borderId="0" xfId="0" applyAlignment="1">
      <alignment horizontal="center" vertical="center"/>
    </xf>
    <xf numFmtId="0" fontId="0" fillId="0" borderId="0" xfId="0" applyAlignment="1">
      <alignment horizontal="right" vertical="center"/>
    </xf>
    <xf numFmtId="0" fontId="7" fillId="0" borderId="4" xfId="0" applyFont="1" applyBorder="1"/>
    <xf numFmtId="0" fontId="8" fillId="2" borderId="4" xfId="0" applyFont="1" applyFill="1" applyBorder="1" applyAlignment="1">
      <alignment vertical="center" wrapText="1"/>
    </xf>
    <xf numFmtId="0" fontId="7" fillId="0" borderId="0" xfId="0" applyFont="1" applyAlignment="1">
      <alignment vertical="center"/>
    </xf>
    <xf numFmtId="0" fontId="8" fillId="0" borderId="4" xfId="0" applyFont="1" applyFill="1" applyBorder="1" applyAlignment="1">
      <alignment vertical="center" wrapText="1"/>
    </xf>
    <xf numFmtId="0" fontId="0" fillId="0" borderId="0" xfId="0" applyFont="1" applyAlignment="1">
      <alignment vertical="center"/>
    </xf>
    <xf numFmtId="0" fontId="7" fillId="0" borderId="4" xfId="0" applyFont="1" applyFill="1" applyBorder="1" applyAlignment="1">
      <alignment vertical="center"/>
    </xf>
    <xf numFmtId="2" fontId="7" fillId="0" borderId="4" xfId="0" applyNumberFormat="1" applyFont="1" applyFill="1" applyBorder="1" applyAlignment="1">
      <alignment vertical="center"/>
    </xf>
    <xf numFmtId="0" fontId="7" fillId="0" borderId="0" xfId="0" applyFont="1" applyFill="1" applyAlignment="1">
      <alignment vertical="center"/>
    </xf>
    <xf numFmtId="0" fontId="4" fillId="0" borderId="4" xfId="0" applyFont="1" applyBorder="1" applyAlignment="1">
      <alignment vertical="center" wrapText="1"/>
    </xf>
    <xf numFmtId="0" fontId="7" fillId="2" borderId="4" xfId="0" applyFont="1" applyFill="1" applyBorder="1" applyAlignment="1">
      <alignment horizontal="justify" vertical="center" wrapText="1"/>
    </xf>
    <xf numFmtId="0" fontId="2"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0" fillId="2" borderId="1" xfId="0" applyFill="1" applyBorder="1" applyAlignment="1">
      <alignment horizontal="left" vertical="center" wrapText="1"/>
    </xf>
    <xf numFmtId="0" fontId="10" fillId="0" borderId="4" xfId="0" applyFont="1" applyBorder="1" applyAlignment="1">
      <alignment horizontal="right" vertical="center"/>
    </xf>
    <xf numFmtId="0" fontId="12" fillId="0" borderId="4" xfId="0" applyFont="1" applyBorder="1" applyAlignment="1">
      <alignment horizontal="right" vertical="center"/>
    </xf>
    <xf numFmtId="0" fontId="16" fillId="2" borderId="0" xfId="0" applyFont="1" applyFill="1" applyAlignment="1">
      <alignment horizontal="center" vertical="center"/>
    </xf>
    <xf numFmtId="2" fontId="11" fillId="2" borderId="4" xfId="0" applyNumberFormat="1" applyFont="1" applyFill="1" applyBorder="1" applyAlignment="1">
      <alignment horizontal="center" vertical="center" wrapText="1"/>
    </xf>
  </cellXfs>
  <cellStyles count="11">
    <cellStyle name="Comma 2" xfId="1"/>
    <cellStyle name="Normal" xfId="0" builtinId="0"/>
    <cellStyle name="Normal 10" xfId="3"/>
    <cellStyle name="Normal 2 3 2 3 7" xfId="4"/>
    <cellStyle name="Normal 2 3 2 3 7 3" xfId="5"/>
    <cellStyle name="Normal 2 5" xfId="6"/>
    <cellStyle name="Normal 3" xfId="7"/>
    <cellStyle name="Normal 4" xfId="8"/>
    <cellStyle name="Normal 5" xfId="9"/>
    <cellStyle name="Normal 6" xfId="10"/>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88"/>
  <sheetViews>
    <sheetView tabSelected="1" view="pageBreakPreview" zoomScaleSheetLayoutView="100" workbookViewId="0">
      <selection activeCell="C93" sqref="C93"/>
    </sheetView>
  </sheetViews>
  <sheetFormatPr defaultRowHeight="15"/>
  <cols>
    <col min="1" max="1" width="5.140625" style="16" customWidth="1"/>
    <col min="2" max="2" width="9.7109375" style="17" bestFit="1" customWidth="1"/>
    <col min="3" max="3" width="86" style="16" bestFit="1" customWidth="1"/>
    <col min="4" max="4" width="6.7109375" style="16" customWidth="1"/>
    <col min="5" max="5" width="12.7109375" style="16" bestFit="1" customWidth="1"/>
    <col min="6" max="6" width="11.85546875" style="16" bestFit="1" customWidth="1"/>
    <col min="7" max="7" width="12" style="16" bestFit="1" customWidth="1"/>
    <col min="8" max="8" width="6.140625" style="16" bestFit="1" customWidth="1"/>
    <col min="9" max="9" width="15.5703125" style="16" bestFit="1" customWidth="1"/>
  </cols>
  <sheetData>
    <row r="1" spans="1:9" ht="23.25">
      <c r="A1" s="34" t="s">
        <v>91</v>
      </c>
      <c r="B1" s="34"/>
      <c r="C1" s="34"/>
      <c r="D1" s="34"/>
      <c r="E1" s="34"/>
      <c r="F1" s="34"/>
      <c r="G1" s="34"/>
      <c r="H1" s="34"/>
      <c r="I1" s="34"/>
    </row>
    <row r="2" spans="1:9" s="1" customFormat="1" ht="71.25" customHeight="1">
      <c r="A2" s="28" t="s">
        <v>174</v>
      </c>
      <c r="B2" s="29"/>
      <c r="C2" s="29"/>
      <c r="D2" s="29"/>
      <c r="E2" s="29"/>
      <c r="F2" s="29"/>
      <c r="G2" s="29"/>
      <c r="H2" s="29"/>
      <c r="I2" s="30"/>
    </row>
    <row r="3" spans="1:9" s="1" customFormat="1" ht="31.5" customHeight="1">
      <c r="A3" s="31" t="s">
        <v>175</v>
      </c>
      <c r="B3" s="29"/>
      <c r="C3" s="29"/>
      <c r="D3" s="29"/>
      <c r="E3" s="29"/>
      <c r="F3" s="29"/>
      <c r="G3" s="29"/>
      <c r="H3" s="29"/>
      <c r="I3" s="30"/>
    </row>
    <row r="4" spans="1:9" s="6" customFormat="1" ht="60">
      <c r="A4" s="2" t="s">
        <v>92</v>
      </c>
      <c r="B4" s="3" t="s">
        <v>93</v>
      </c>
      <c r="C4" s="2" t="s">
        <v>94</v>
      </c>
      <c r="D4" s="2" t="s">
        <v>95</v>
      </c>
      <c r="E4" s="2" t="s">
        <v>96</v>
      </c>
      <c r="F4" s="2" t="s">
        <v>176</v>
      </c>
      <c r="G4" s="4" t="s">
        <v>97</v>
      </c>
      <c r="H4" s="2" t="s">
        <v>98</v>
      </c>
      <c r="I4" s="5" t="s">
        <v>99</v>
      </c>
    </row>
    <row r="5" spans="1:9" s="20" customFormat="1" ht="19.5" customHeight="1">
      <c r="A5" s="7">
        <v>1</v>
      </c>
      <c r="B5" s="7">
        <v>7</v>
      </c>
      <c r="C5" s="7" t="s">
        <v>129</v>
      </c>
      <c r="D5" s="19" t="s">
        <v>100</v>
      </c>
      <c r="E5" s="19" t="s">
        <v>102</v>
      </c>
      <c r="F5" s="7" t="s">
        <v>0</v>
      </c>
      <c r="G5" s="10">
        <v>50703</v>
      </c>
      <c r="H5" s="7" t="s">
        <v>1</v>
      </c>
      <c r="I5" s="9">
        <f t="shared" ref="I5:I68" si="0">B5*G5</f>
        <v>354921</v>
      </c>
    </row>
    <row r="6" spans="1:9" s="20" customFormat="1" ht="24.75" customHeight="1">
      <c r="A6" s="7">
        <v>2</v>
      </c>
      <c r="B6" s="7">
        <v>2</v>
      </c>
      <c r="C6" s="7" t="s">
        <v>130</v>
      </c>
      <c r="D6" s="19" t="s">
        <v>100</v>
      </c>
      <c r="E6" s="19" t="s">
        <v>102</v>
      </c>
      <c r="F6" s="7" t="s">
        <v>2</v>
      </c>
      <c r="G6" s="10">
        <v>20945</v>
      </c>
      <c r="H6" s="7" t="s">
        <v>1</v>
      </c>
      <c r="I6" s="9">
        <f t="shared" si="0"/>
        <v>41890</v>
      </c>
    </row>
    <row r="7" spans="1:9" s="20" customFormat="1" ht="14.25">
      <c r="A7" s="7">
        <v>3</v>
      </c>
      <c r="B7" s="7">
        <v>8</v>
      </c>
      <c r="C7" s="7" t="s">
        <v>131</v>
      </c>
      <c r="D7" s="19" t="s">
        <v>100</v>
      </c>
      <c r="E7" s="19" t="s">
        <v>102</v>
      </c>
      <c r="F7" s="7" t="s">
        <v>3</v>
      </c>
      <c r="G7" s="10">
        <v>18244</v>
      </c>
      <c r="H7" s="7" t="s">
        <v>1</v>
      </c>
      <c r="I7" s="9">
        <f t="shared" si="0"/>
        <v>145952</v>
      </c>
    </row>
    <row r="8" spans="1:9" s="20" customFormat="1" ht="24" customHeight="1">
      <c r="A8" s="7">
        <v>4</v>
      </c>
      <c r="B8" s="7">
        <v>2</v>
      </c>
      <c r="C8" s="7" t="s">
        <v>132</v>
      </c>
      <c r="D8" s="21" t="s">
        <v>100</v>
      </c>
      <c r="E8" s="21" t="s">
        <v>101</v>
      </c>
      <c r="F8" s="7" t="s">
        <v>4</v>
      </c>
      <c r="G8" s="10">
        <v>14839.78</v>
      </c>
      <c r="H8" s="7" t="s">
        <v>1</v>
      </c>
      <c r="I8" s="9">
        <f t="shared" si="0"/>
        <v>29679.56</v>
      </c>
    </row>
    <row r="9" spans="1:9" s="20" customFormat="1" ht="14.25">
      <c r="A9" s="7">
        <v>5</v>
      </c>
      <c r="B9" s="7">
        <v>7</v>
      </c>
      <c r="C9" s="7" t="s">
        <v>133</v>
      </c>
      <c r="D9" s="19" t="s">
        <v>100</v>
      </c>
      <c r="E9" s="19" t="s">
        <v>101</v>
      </c>
      <c r="F9" s="7" t="s">
        <v>5</v>
      </c>
      <c r="G9" s="10">
        <v>17393.04</v>
      </c>
      <c r="H9" s="7" t="s">
        <v>1</v>
      </c>
      <c r="I9" s="9">
        <f t="shared" si="0"/>
        <v>121751.28</v>
      </c>
    </row>
    <row r="10" spans="1:9" s="20" customFormat="1" ht="42.75">
      <c r="A10" s="7">
        <v>6</v>
      </c>
      <c r="B10" s="7">
        <v>1.6</v>
      </c>
      <c r="C10" s="12" t="s">
        <v>134</v>
      </c>
      <c r="D10" s="19" t="s">
        <v>100</v>
      </c>
      <c r="E10" s="19" t="s">
        <v>101</v>
      </c>
      <c r="F10" s="7" t="s">
        <v>6</v>
      </c>
      <c r="G10" s="10">
        <v>1470</v>
      </c>
      <c r="H10" s="7" t="s">
        <v>7</v>
      </c>
      <c r="I10" s="9">
        <f t="shared" si="0"/>
        <v>2352</v>
      </c>
    </row>
    <row r="11" spans="1:9" s="20" customFormat="1" ht="14.25">
      <c r="A11" s="7">
        <v>7</v>
      </c>
      <c r="B11" s="7">
        <v>2</v>
      </c>
      <c r="C11" s="7" t="s">
        <v>122</v>
      </c>
      <c r="D11" s="19" t="s">
        <v>100</v>
      </c>
      <c r="E11" s="19" t="s">
        <v>101</v>
      </c>
      <c r="F11" s="7" t="s">
        <v>8</v>
      </c>
      <c r="G11" s="10">
        <v>1024</v>
      </c>
      <c r="H11" s="7" t="s">
        <v>1</v>
      </c>
      <c r="I11" s="9">
        <f t="shared" si="0"/>
        <v>2048</v>
      </c>
    </row>
    <row r="12" spans="1:9" s="20" customFormat="1" ht="72.75">
      <c r="A12" s="7">
        <v>8</v>
      </c>
      <c r="B12" s="7">
        <v>1</v>
      </c>
      <c r="C12" s="27" t="s">
        <v>172</v>
      </c>
      <c r="D12" s="19" t="s">
        <v>100</v>
      </c>
      <c r="E12" s="19" t="s">
        <v>101</v>
      </c>
      <c r="F12" s="7" t="s">
        <v>9</v>
      </c>
      <c r="G12" s="10">
        <v>3299.7</v>
      </c>
      <c r="H12" s="7" t="s">
        <v>1</v>
      </c>
      <c r="I12" s="9">
        <f t="shared" si="0"/>
        <v>3299.7</v>
      </c>
    </row>
    <row r="13" spans="1:9" s="20" customFormat="1" ht="14.25">
      <c r="A13" s="7">
        <v>9</v>
      </c>
      <c r="B13" s="7">
        <v>2</v>
      </c>
      <c r="C13" s="7" t="s">
        <v>123</v>
      </c>
      <c r="D13" s="19" t="s">
        <v>100</v>
      </c>
      <c r="E13" s="19" t="s">
        <v>101</v>
      </c>
      <c r="F13" s="7" t="s">
        <v>10</v>
      </c>
      <c r="G13" s="10">
        <v>1044.48</v>
      </c>
      <c r="H13" s="7" t="s">
        <v>1</v>
      </c>
      <c r="I13" s="9">
        <f t="shared" si="0"/>
        <v>2088.96</v>
      </c>
    </row>
    <row r="14" spans="1:9" s="20" customFormat="1" ht="14.25">
      <c r="A14" s="7">
        <v>10</v>
      </c>
      <c r="B14" s="7">
        <v>2</v>
      </c>
      <c r="C14" s="7" t="s">
        <v>124</v>
      </c>
      <c r="D14" s="19" t="s">
        <v>100</v>
      </c>
      <c r="E14" s="19" t="s">
        <v>101</v>
      </c>
      <c r="F14" s="7" t="s">
        <v>11</v>
      </c>
      <c r="G14" s="10">
        <v>12500</v>
      </c>
      <c r="H14" s="7" t="s">
        <v>1</v>
      </c>
      <c r="I14" s="9">
        <f t="shared" si="0"/>
        <v>25000</v>
      </c>
    </row>
    <row r="15" spans="1:9" s="20" customFormat="1" ht="14.25">
      <c r="A15" s="7">
        <v>11</v>
      </c>
      <c r="B15" s="7">
        <v>1.2</v>
      </c>
      <c r="C15" s="7" t="s">
        <v>135</v>
      </c>
      <c r="D15" s="19" t="s">
        <v>100</v>
      </c>
      <c r="E15" s="19" t="s">
        <v>101</v>
      </c>
      <c r="F15" s="7" t="s">
        <v>12</v>
      </c>
      <c r="G15" s="7">
        <v>221</v>
      </c>
      <c r="H15" s="7" t="s">
        <v>7</v>
      </c>
      <c r="I15" s="9">
        <f t="shared" si="0"/>
        <v>265.2</v>
      </c>
    </row>
    <row r="16" spans="1:9" s="20" customFormat="1" ht="14.25">
      <c r="A16" s="7">
        <v>12</v>
      </c>
      <c r="B16" s="7">
        <v>1.2</v>
      </c>
      <c r="C16" s="7" t="s">
        <v>136</v>
      </c>
      <c r="D16" s="19" t="s">
        <v>100</v>
      </c>
      <c r="E16" s="19" t="s">
        <v>101</v>
      </c>
      <c r="F16" s="7" t="s">
        <v>13</v>
      </c>
      <c r="G16" s="7">
        <v>185</v>
      </c>
      <c r="H16" s="7" t="s">
        <v>7</v>
      </c>
      <c r="I16" s="9">
        <f t="shared" si="0"/>
        <v>222</v>
      </c>
    </row>
    <row r="17" spans="1:9" s="20" customFormat="1" ht="42.75">
      <c r="A17" s="7">
        <v>13</v>
      </c>
      <c r="B17" s="7">
        <v>1.2</v>
      </c>
      <c r="C17" s="8" t="s">
        <v>106</v>
      </c>
      <c r="D17" s="19" t="s">
        <v>100</v>
      </c>
      <c r="E17" s="19" t="s">
        <v>101</v>
      </c>
      <c r="F17" s="7" t="s">
        <v>14</v>
      </c>
      <c r="G17" s="7">
        <v>412.08</v>
      </c>
      <c r="H17" s="7" t="s">
        <v>7</v>
      </c>
      <c r="I17" s="9">
        <f t="shared" si="0"/>
        <v>494.49599999999998</v>
      </c>
    </row>
    <row r="18" spans="1:9" s="20" customFormat="1" ht="57">
      <c r="A18" s="7">
        <v>14</v>
      </c>
      <c r="B18" s="7">
        <v>0.6</v>
      </c>
      <c r="C18" s="8" t="s">
        <v>107</v>
      </c>
      <c r="D18" s="19" t="s">
        <v>100</v>
      </c>
      <c r="E18" s="19" t="s">
        <v>101</v>
      </c>
      <c r="F18" s="7" t="s">
        <v>15</v>
      </c>
      <c r="G18" s="10">
        <v>3426</v>
      </c>
      <c r="H18" s="7" t="s">
        <v>7</v>
      </c>
      <c r="I18" s="9">
        <f t="shared" si="0"/>
        <v>2055.6</v>
      </c>
    </row>
    <row r="19" spans="1:9" s="20" customFormat="1" ht="42.75">
      <c r="A19" s="7">
        <v>15</v>
      </c>
      <c r="B19" s="7">
        <v>0.6</v>
      </c>
      <c r="C19" s="12" t="s">
        <v>134</v>
      </c>
      <c r="D19" s="19" t="s">
        <v>100</v>
      </c>
      <c r="E19" s="19" t="s">
        <v>101</v>
      </c>
      <c r="F19" s="7" t="s">
        <v>6</v>
      </c>
      <c r="G19" s="10">
        <v>1470</v>
      </c>
      <c r="H19" s="7" t="s">
        <v>7</v>
      </c>
      <c r="I19" s="9">
        <f t="shared" si="0"/>
        <v>882</v>
      </c>
    </row>
    <row r="20" spans="1:9" s="20" customFormat="1" ht="85.5">
      <c r="A20" s="7">
        <v>16</v>
      </c>
      <c r="B20" s="7">
        <v>0.6</v>
      </c>
      <c r="C20" s="13" t="s">
        <v>118</v>
      </c>
      <c r="D20" s="19" t="s">
        <v>100</v>
      </c>
      <c r="E20" s="19" t="s">
        <v>102</v>
      </c>
      <c r="F20" s="7" t="s">
        <v>16</v>
      </c>
      <c r="G20" s="10">
        <v>2181</v>
      </c>
      <c r="H20" s="7" t="s">
        <v>7</v>
      </c>
      <c r="I20" s="9">
        <f t="shared" si="0"/>
        <v>1308.5999999999999</v>
      </c>
    </row>
    <row r="21" spans="1:9" s="20" customFormat="1" ht="99.75">
      <c r="A21" s="7">
        <v>17</v>
      </c>
      <c r="B21" s="7">
        <v>0.6</v>
      </c>
      <c r="C21" s="13" t="s">
        <v>119</v>
      </c>
      <c r="D21" s="19" t="s">
        <v>100</v>
      </c>
      <c r="E21" s="19" t="s">
        <v>101</v>
      </c>
      <c r="F21" s="7" t="s">
        <v>17</v>
      </c>
      <c r="G21" s="7">
        <v>851</v>
      </c>
      <c r="H21" s="7" t="s">
        <v>7</v>
      </c>
      <c r="I21" s="9">
        <f t="shared" si="0"/>
        <v>510.59999999999997</v>
      </c>
    </row>
    <row r="22" spans="1:9" s="20" customFormat="1" ht="85.5">
      <c r="A22" s="7">
        <v>18</v>
      </c>
      <c r="B22" s="7">
        <v>0.6</v>
      </c>
      <c r="C22" s="13" t="s">
        <v>120</v>
      </c>
      <c r="D22" s="19" t="s">
        <v>100</v>
      </c>
      <c r="E22" s="19" t="s">
        <v>102</v>
      </c>
      <c r="F22" s="7" t="s">
        <v>18</v>
      </c>
      <c r="G22" s="10">
        <v>1293</v>
      </c>
      <c r="H22" s="7" t="s">
        <v>7</v>
      </c>
      <c r="I22" s="9">
        <f t="shared" si="0"/>
        <v>775.8</v>
      </c>
    </row>
    <row r="23" spans="1:9" s="20" customFormat="1" ht="99.75">
      <c r="A23" s="7">
        <v>19</v>
      </c>
      <c r="B23" s="7">
        <v>0.6</v>
      </c>
      <c r="C23" s="13" t="s">
        <v>137</v>
      </c>
      <c r="D23" s="19" t="s">
        <v>100</v>
      </c>
      <c r="E23" s="19" t="s">
        <v>101</v>
      </c>
      <c r="F23" s="7" t="s">
        <v>19</v>
      </c>
      <c r="G23" s="7">
        <v>482</v>
      </c>
      <c r="H23" s="7" t="s">
        <v>7</v>
      </c>
      <c r="I23" s="9">
        <f t="shared" si="0"/>
        <v>289.2</v>
      </c>
    </row>
    <row r="24" spans="1:9" s="20" customFormat="1" ht="14.25">
      <c r="A24" s="7">
        <v>20</v>
      </c>
      <c r="B24" s="7">
        <v>2</v>
      </c>
      <c r="C24" s="7" t="s">
        <v>138</v>
      </c>
      <c r="D24" s="19" t="s">
        <v>100</v>
      </c>
      <c r="E24" s="19" t="s">
        <v>101</v>
      </c>
      <c r="F24" s="7" t="s">
        <v>20</v>
      </c>
      <c r="G24" s="10">
        <v>1079</v>
      </c>
      <c r="H24" s="7" t="s">
        <v>21</v>
      </c>
      <c r="I24" s="9">
        <f t="shared" si="0"/>
        <v>2158</v>
      </c>
    </row>
    <row r="25" spans="1:9" s="20" customFormat="1" ht="42.75">
      <c r="A25" s="7">
        <v>21</v>
      </c>
      <c r="B25" s="7">
        <v>2</v>
      </c>
      <c r="C25" s="12" t="s">
        <v>139</v>
      </c>
      <c r="D25" s="19" t="s">
        <v>100</v>
      </c>
      <c r="E25" s="19" t="s">
        <v>102</v>
      </c>
      <c r="F25" s="7" t="s">
        <v>22</v>
      </c>
      <c r="G25" s="10">
        <v>65800</v>
      </c>
      <c r="H25" s="7" t="s">
        <v>1</v>
      </c>
      <c r="I25" s="9">
        <f t="shared" si="0"/>
        <v>131600</v>
      </c>
    </row>
    <row r="26" spans="1:9" s="20" customFormat="1" ht="14.25">
      <c r="A26" s="7">
        <v>22</v>
      </c>
      <c r="B26" s="7">
        <v>4</v>
      </c>
      <c r="C26" s="7" t="s">
        <v>140</v>
      </c>
      <c r="D26" s="19" t="s">
        <v>100</v>
      </c>
      <c r="E26" s="19" t="s">
        <v>101</v>
      </c>
      <c r="F26" s="7" t="s">
        <v>23</v>
      </c>
      <c r="G26" s="7">
        <v>126</v>
      </c>
      <c r="H26" s="7" t="s">
        <v>1</v>
      </c>
      <c r="I26" s="9">
        <f t="shared" si="0"/>
        <v>504</v>
      </c>
    </row>
    <row r="27" spans="1:9" s="20" customFormat="1" ht="72.75">
      <c r="A27" s="7">
        <v>23</v>
      </c>
      <c r="B27" s="7">
        <v>1</v>
      </c>
      <c r="C27" s="27" t="s">
        <v>172</v>
      </c>
      <c r="D27" s="19" t="s">
        <v>100</v>
      </c>
      <c r="E27" s="19" t="s">
        <v>101</v>
      </c>
      <c r="F27" s="7" t="s">
        <v>9</v>
      </c>
      <c r="G27" s="10">
        <v>3299.7</v>
      </c>
      <c r="H27" s="7" t="s">
        <v>1</v>
      </c>
      <c r="I27" s="9">
        <f t="shared" si="0"/>
        <v>3299.7</v>
      </c>
    </row>
    <row r="28" spans="1:9" s="20" customFormat="1" ht="14.25">
      <c r="A28" s="7">
        <v>24</v>
      </c>
      <c r="B28" s="7">
        <v>4</v>
      </c>
      <c r="C28" s="7" t="s">
        <v>108</v>
      </c>
      <c r="D28" s="19" t="s">
        <v>100</v>
      </c>
      <c r="E28" s="19" t="s">
        <v>101</v>
      </c>
      <c r="F28" s="7" t="s">
        <v>24</v>
      </c>
      <c r="G28" s="7">
        <v>79</v>
      </c>
      <c r="H28" s="7" t="s">
        <v>1</v>
      </c>
      <c r="I28" s="9">
        <f t="shared" si="0"/>
        <v>316</v>
      </c>
    </row>
    <row r="29" spans="1:9" s="20" customFormat="1" ht="14.25">
      <c r="A29" s="7">
        <v>25</v>
      </c>
      <c r="B29" s="7">
        <v>4</v>
      </c>
      <c r="C29" s="7" t="s">
        <v>109</v>
      </c>
      <c r="D29" s="19" t="s">
        <v>100</v>
      </c>
      <c r="E29" s="19" t="s">
        <v>101</v>
      </c>
      <c r="F29" s="7" t="s">
        <v>25</v>
      </c>
      <c r="G29" s="10">
        <v>4500</v>
      </c>
      <c r="H29" s="7" t="s">
        <v>1</v>
      </c>
      <c r="I29" s="9">
        <f t="shared" si="0"/>
        <v>18000</v>
      </c>
    </row>
    <row r="30" spans="1:9" s="25" customFormat="1" ht="28.5">
      <c r="A30" s="23">
        <v>26</v>
      </c>
      <c r="B30" s="23">
        <v>6</v>
      </c>
      <c r="C30" s="13" t="s">
        <v>111</v>
      </c>
      <c r="D30" s="21" t="s">
        <v>100</v>
      </c>
      <c r="E30" s="21" t="s">
        <v>101</v>
      </c>
      <c r="F30" s="23" t="s">
        <v>26</v>
      </c>
      <c r="G30" s="23">
        <v>142</v>
      </c>
      <c r="H30" s="23" t="s">
        <v>1</v>
      </c>
      <c r="I30" s="24">
        <f t="shared" si="0"/>
        <v>852</v>
      </c>
    </row>
    <row r="31" spans="1:9" s="20" customFormat="1" ht="14.25">
      <c r="A31" s="7">
        <v>27</v>
      </c>
      <c r="B31" s="7">
        <v>6</v>
      </c>
      <c r="C31" s="26" t="s">
        <v>110</v>
      </c>
      <c r="D31" s="19" t="s">
        <v>100</v>
      </c>
      <c r="E31" s="19" t="s">
        <v>101</v>
      </c>
      <c r="F31" s="7" t="s">
        <v>27</v>
      </c>
      <c r="G31" s="7">
        <v>146.63</v>
      </c>
      <c r="H31" s="7" t="s">
        <v>1</v>
      </c>
      <c r="I31" s="9">
        <f t="shared" si="0"/>
        <v>879.78</v>
      </c>
    </row>
    <row r="32" spans="1:9" s="20" customFormat="1" ht="14.25">
      <c r="A32" s="7">
        <v>28</v>
      </c>
      <c r="B32" s="7">
        <v>6</v>
      </c>
      <c r="C32" s="18" t="s">
        <v>112</v>
      </c>
      <c r="D32" s="19" t="s">
        <v>100</v>
      </c>
      <c r="E32" s="19" t="s">
        <v>101</v>
      </c>
      <c r="F32" s="7" t="s">
        <v>28</v>
      </c>
      <c r="G32" s="7">
        <v>41</v>
      </c>
      <c r="H32" s="7" t="s">
        <v>1</v>
      </c>
      <c r="I32" s="9">
        <f t="shared" si="0"/>
        <v>246</v>
      </c>
    </row>
    <row r="33" spans="1:9" s="20" customFormat="1" ht="14.25">
      <c r="A33" s="7">
        <v>29</v>
      </c>
      <c r="B33" s="7">
        <v>6</v>
      </c>
      <c r="C33" s="18" t="s">
        <v>113</v>
      </c>
      <c r="D33" s="19" t="s">
        <v>100</v>
      </c>
      <c r="E33" s="19" t="s">
        <v>101</v>
      </c>
      <c r="F33" s="7" t="s">
        <v>29</v>
      </c>
      <c r="G33" s="7">
        <v>35</v>
      </c>
      <c r="H33" s="7" t="s">
        <v>1</v>
      </c>
      <c r="I33" s="9">
        <f t="shared" si="0"/>
        <v>210</v>
      </c>
    </row>
    <row r="34" spans="1:9" s="20" customFormat="1" ht="14.25">
      <c r="A34" s="7">
        <v>30</v>
      </c>
      <c r="B34" s="7">
        <v>2</v>
      </c>
      <c r="C34" s="18" t="s">
        <v>114</v>
      </c>
      <c r="D34" s="19" t="s">
        <v>100</v>
      </c>
      <c r="E34" s="19" t="s">
        <v>101</v>
      </c>
      <c r="F34" s="7" t="s">
        <v>30</v>
      </c>
      <c r="G34" s="7">
        <v>880</v>
      </c>
      <c r="H34" s="7" t="s">
        <v>21</v>
      </c>
      <c r="I34" s="9">
        <f t="shared" si="0"/>
        <v>1760</v>
      </c>
    </row>
    <row r="35" spans="1:9" s="20" customFormat="1" ht="14.25">
      <c r="A35" s="7">
        <v>31</v>
      </c>
      <c r="B35" s="7">
        <v>2.52</v>
      </c>
      <c r="C35" s="7" t="s">
        <v>141</v>
      </c>
      <c r="D35" s="19" t="s">
        <v>100</v>
      </c>
      <c r="E35" s="19" t="s">
        <v>102</v>
      </c>
      <c r="F35" s="7" t="s">
        <v>31</v>
      </c>
      <c r="G35" s="10">
        <v>63235</v>
      </c>
      <c r="H35" s="7" t="s">
        <v>7</v>
      </c>
      <c r="I35" s="9">
        <f t="shared" si="0"/>
        <v>159352.20000000001</v>
      </c>
    </row>
    <row r="36" spans="1:9" s="20" customFormat="1" ht="57.75">
      <c r="A36" s="7">
        <v>32</v>
      </c>
      <c r="B36" s="7">
        <v>200</v>
      </c>
      <c r="C36" s="12" t="s">
        <v>142</v>
      </c>
      <c r="D36" s="19" t="s">
        <v>100</v>
      </c>
      <c r="E36" s="19" t="s">
        <v>101</v>
      </c>
      <c r="F36" s="7" t="s">
        <v>32</v>
      </c>
      <c r="G36" s="7">
        <v>65</v>
      </c>
      <c r="H36" s="7" t="s">
        <v>33</v>
      </c>
      <c r="I36" s="9">
        <f t="shared" si="0"/>
        <v>13000</v>
      </c>
    </row>
    <row r="37" spans="1:9" s="22" customFormat="1" ht="42" customHeight="1">
      <c r="A37" s="7">
        <v>33</v>
      </c>
      <c r="B37" s="7">
        <v>127.66</v>
      </c>
      <c r="C37" s="12" t="s">
        <v>143</v>
      </c>
      <c r="D37" s="19" t="s">
        <v>100</v>
      </c>
      <c r="E37" s="19" t="s">
        <v>101</v>
      </c>
      <c r="F37" s="7" t="s">
        <v>34</v>
      </c>
      <c r="G37" s="7">
        <v>50</v>
      </c>
      <c r="H37" s="7" t="s">
        <v>33</v>
      </c>
      <c r="I37" s="9">
        <f t="shared" si="0"/>
        <v>6383</v>
      </c>
    </row>
    <row r="38" spans="1:9" s="22" customFormat="1" ht="57">
      <c r="A38" s="7">
        <v>34</v>
      </c>
      <c r="B38" s="7">
        <v>10</v>
      </c>
      <c r="C38" s="12" t="s">
        <v>144</v>
      </c>
      <c r="D38" s="19" t="s">
        <v>100</v>
      </c>
      <c r="E38" s="19" t="s">
        <v>101</v>
      </c>
      <c r="F38" s="7" t="s">
        <v>35</v>
      </c>
      <c r="G38" s="10">
        <v>9804</v>
      </c>
      <c r="H38" s="7" t="s">
        <v>1</v>
      </c>
      <c r="I38" s="9">
        <f t="shared" si="0"/>
        <v>98040</v>
      </c>
    </row>
    <row r="39" spans="1:9" s="22" customFormat="1">
      <c r="A39" s="7">
        <v>35</v>
      </c>
      <c r="B39" s="7">
        <v>1</v>
      </c>
      <c r="C39" s="7" t="s">
        <v>145</v>
      </c>
      <c r="D39" s="19" t="s">
        <v>100</v>
      </c>
      <c r="E39" s="19" t="s">
        <v>101</v>
      </c>
      <c r="F39" s="7" t="s">
        <v>36</v>
      </c>
      <c r="G39" s="7">
        <v>907.8</v>
      </c>
      <c r="H39" s="7" t="s">
        <v>1</v>
      </c>
      <c r="I39" s="9">
        <f t="shared" si="0"/>
        <v>907.8</v>
      </c>
    </row>
    <row r="40" spans="1:9" s="22" customFormat="1" ht="72.75">
      <c r="A40" s="7">
        <v>36</v>
      </c>
      <c r="B40" s="7">
        <v>1</v>
      </c>
      <c r="C40" s="27" t="s">
        <v>172</v>
      </c>
      <c r="D40" s="19" t="s">
        <v>100</v>
      </c>
      <c r="E40" s="19" t="s">
        <v>101</v>
      </c>
      <c r="F40" s="7" t="s">
        <v>9</v>
      </c>
      <c r="G40" s="10">
        <v>3299.7</v>
      </c>
      <c r="H40" s="7" t="s">
        <v>1</v>
      </c>
      <c r="I40" s="9">
        <f t="shared" si="0"/>
        <v>3299.7</v>
      </c>
    </row>
    <row r="41" spans="1:9" s="22" customFormat="1">
      <c r="A41" s="7">
        <v>37</v>
      </c>
      <c r="B41" s="7">
        <v>1</v>
      </c>
      <c r="C41" s="7" t="s">
        <v>146</v>
      </c>
      <c r="D41" s="19" t="s">
        <v>100</v>
      </c>
      <c r="E41" s="19" t="s">
        <v>101</v>
      </c>
      <c r="F41" s="7" t="s">
        <v>37</v>
      </c>
      <c r="G41" s="7">
        <v>907.8</v>
      </c>
      <c r="H41" s="7" t="s">
        <v>1</v>
      </c>
      <c r="I41" s="9">
        <f t="shared" si="0"/>
        <v>907.8</v>
      </c>
    </row>
    <row r="42" spans="1:9" s="22" customFormat="1" ht="42.75">
      <c r="A42" s="7">
        <v>38</v>
      </c>
      <c r="B42" s="7">
        <v>1</v>
      </c>
      <c r="C42" s="12" t="s">
        <v>147</v>
      </c>
      <c r="D42" s="19" t="s">
        <v>100</v>
      </c>
      <c r="E42" s="19" t="s">
        <v>101</v>
      </c>
      <c r="F42" s="7" t="s">
        <v>38</v>
      </c>
      <c r="G42" s="10">
        <v>1729</v>
      </c>
      <c r="H42" s="7" t="s">
        <v>1</v>
      </c>
      <c r="I42" s="9">
        <f t="shared" si="0"/>
        <v>1729</v>
      </c>
    </row>
    <row r="43" spans="1:9" s="22" customFormat="1">
      <c r="A43" s="7">
        <v>39</v>
      </c>
      <c r="B43" s="7">
        <v>1</v>
      </c>
      <c r="C43" s="11" t="s">
        <v>148</v>
      </c>
      <c r="D43" s="19" t="s">
        <v>100</v>
      </c>
      <c r="E43" s="19" t="s">
        <v>101</v>
      </c>
      <c r="F43" s="7" t="s">
        <v>39</v>
      </c>
      <c r="G43" s="10">
        <v>1024</v>
      </c>
      <c r="H43" s="7" t="s">
        <v>40</v>
      </c>
      <c r="I43" s="9">
        <f t="shared" si="0"/>
        <v>1024</v>
      </c>
    </row>
    <row r="44" spans="1:9" s="22" customFormat="1" ht="57">
      <c r="A44" s="7">
        <v>40</v>
      </c>
      <c r="B44" s="7">
        <v>1</v>
      </c>
      <c r="C44" s="11" t="s">
        <v>121</v>
      </c>
      <c r="D44" s="19" t="s">
        <v>100</v>
      </c>
      <c r="E44" s="19" t="s">
        <v>101</v>
      </c>
      <c r="F44" s="7" t="s">
        <v>9</v>
      </c>
      <c r="G44" s="10">
        <v>3299.7</v>
      </c>
      <c r="H44" s="7" t="s">
        <v>1</v>
      </c>
      <c r="I44" s="9">
        <f t="shared" si="0"/>
        <v>3299.7</v>
      </c>
    </row>
    <row r="45" spans="1:9" s="22" customFormat="1">
      <c r="A45" s="7">
        <v>41</v>
      </c>
      <c r="B45" s="7">
        <v>1</v>
      </c>
      <c r="C45" s="11" t="s">
        <v>149</v>
      </c>
      <c r="D45" s="19" t="s">
        <v>100</v>
      </c>
      <c r="E45" s="19" t="s">
        <v>101</v>
      </c>
      <c r="F45" s="7" t="s">
        <v>41</v>
      </c>
      <c r="G45" s="10">
        <v>1024</v>
      </c>
      <c r="H45" s="7" t="s">
        <v>40</v>
      </c>
      <c r="I45" s="9">
        <f t="shared" si="0"/>
        <v>1024</v>
      </c>
    </row>
    <row r="46" spans="1:9" s="22" customFormat="1" ht="171.75">
      <c r="A46" s="7">
        <v>42</v>
      </c>
      <c r="B46" s="7">
        <v>320</v>
      </c>
      <c r="C46" s="12" t="s">
        <v>150</v>
      </c>
      <c r="D46" s="19" t="s">
        <v>100</v>
      </c>
      <c r="E46" s="19" t="s">
        <v>101</v>
      </c>
      <c r="F46" s="7" t="s">
        <v>42</v>
      </c>
      <c r="G46" s="7">
        <v>387.6</v>
      </c>
      <c r="H46" s="7" t="s">
        <v>43</v>
      </c>
      <c r="I46" s="9">
        <f t="shared" si="0"/>
        <v>124032</v>
      </c>
    </row>
    <row r="47" spans="1:9" s="22" customFormat="1" ht="57.75">
      <c r="A47" s="7">
        <v>43</v>
      </c>
      <c r="B47" s="7">
        <v>80</v>
      </c>
      <c r="C47" s="11" t="s">
        <v>103</v>
      </c>
      <c r="D47" s="19" t="s">
        <v>100</v>
      </c>
      <c r="E47" s="19" t="s">
        <v>101</v>
      </c>
      <c r="F47" s="7" t="s">
        <v>44</v>
      </c>
      <c r="G47" s="7">
        <v>121.13</v>
      </c>
      <c r="H47" s="7" t="s">
        <v>43</v>
      </c>
      <c r="I47" s="9">
        <f t="shared" si="0"/>
        <v>9690.4</v>
      </c>
    </row>
    <row r="48" spans="1:9" s="22" customFormat="1">
      <c r="A48" s="7">
        <v>44</v>
      </c>
      <c r="B48" s="7">
        <v>8</v>
      </c>
      <c r="C48" s="7" t="s">
        <v>104</v>
      </c>
      <c r="D48" s="19" t="s">
        <v>100</v>
      </c>
      <c r="E48" s="19" t="s">
        <v>102</v>
      </c>
      <c r="F48" s="7" t="s">
        <v>45</v>
      </c>
      <c r="G48" s="10">
        <v>6792.5</v>
      </c>
      <c r="H48" s="7" t="s">
        <v>1</v>
      </c>
      <c r="I48" s="9">
        <f t="shared" si="0"/>
        <v>54340</v>
      </c>
    </row>
    <row r="49" spans="1:9" s="22" customFormat="1">
      <c r="A49" s="7">
        <v>45</v>
      </c>
      <c r="B49" s="7">
        <v>8</v>
      </c>
      <c r="C49" s="7" t="s">
        <v>105</v>
      </c>
      <c r="D49" s="19" t="s">
        <v>100</v>
      </c>
      <c r="E49" s="19" t="s">
        <v>101</v>
      </c>
      <c r="F49" s="7" t="s">
        <v>46</v>
      </c>
      <c r="G49" s="10">
        <v>3030.5</v>
      </c>
      <c r="H49" s="7" t="s">
        <v>1</v>
      </c>
      <c r="I49" s="9">
        <f t="shared" si="0"/>
        <v>24244</v>
      </c>
    </row>
    <row r="50" spans="1:9" s="20" customFormat="1" ht="42" customHeight="1">
      <c r="A50" s="7">
        <v>46</v>
      </c>
      <c r="B50" s="7">
        <v>0.24</v>
      </c>
      <c r="C50" s="7" t="s">
        <v>151</v>
      </c>
      <c r="D50" s="19" t="s">
        <v>100</v>
      </c>
      <c r="E50" s="19" t="s">
        <v>102</v>
      </c>
      <c r="F50" s="7" t="s">
        <v>47</v>
      </c>
      <c r="G50" s="10">
        <v>375155</v>
      </c>
      <c r="H50" s="7" t="s">
        <v>48</v>
      </c>
      <c r="I50" s="9">
        <f t="shared" si="0"/>
        <v>90037.2</v>
      </c>
    </row>
    <row r="51" spans="1:9" s="20" customFormat="1" ht="57">
      <c r="A51" s="7">
        <v>47</v>
      </c>
      <c r="B51" s="7">
        <v>1</v>
      </c>
      <c r="C51" s="12" t="s">
        <v>152</v>
      </c>
      <c r="D51" s="19" t="s">
        <v>100</v>
      </c>
      <c r="E51" s="19" t="s">
        <v>101</v>
      </c>
      <c r="F51" s="7" t="s">
        <v>49</v>
      </c>
      <c r="G51" s="10">
        <v>1302</v>
      </c>
      <c r="H51" s="7" t="s">
        <v>1</v>
      </c>
      <c r="I51" s="9">
        <f t="shared" si="0"/>
        <v>1302</v>
      </c>
    </row>
    <row r="52" spans="1:9" s="20" customFormat="1" ht="24" customHeight="1">
      <c r="A52" s="7">
        <v>48</v>
      </c>
      <c r="B52" s="7">
        <v>12</v>
      </c>
      <c r="C52" s="27" t="s">
        <v>153</v>
      </c>
      <c r="D52" s="21" t="s">
        <v>100</v>
      </c>
      <c r="E52" s="21" t="s">
        <v>102</v>
      </c>
      <c r="F52" s="7" t="s">
        <v>50</v>
      </c>
      <c r="G52" s="7">
        <v>294</v>
      </c>
      <c r="H52" s="7" t="s">
        <v>1</v>
      </c>
      <c r="I52" s="9">
        <f t="shared" si="0"/>
        <v>3528</v>
      </c>
    </row>
    <row r="53" spans="1:9" s="20" customFormat="1" ht="14.25">
      <c r="A53" s="7">
        <v>49</v>
      </c>
      <c r="B53" s="7">
        <v>18</v>
      </c>
      <c r="C53" s="27" t="s">
        <v>154</v>
      </c>
      <c r="D53" s="19" t="s">
        <v>100</v>
      </c>
      <c r="E53" s="19" t="s">
        <v>102</v>
      </c>
      <c r="F53" s="7" t="s">
        <v>51</v>
      </c>
      <c r="G53" s="7">
        <v>694</v>
      </c>
      <c r="H53" s="7" t="s">
        <v>1</v>
      </c>
      <c r="I53" s="9">
        <f t="shared" si="0"/>
        <v>12492</v>
      </c>
    </row>
    <row r="54" spans="1:9" s="20" customFormat="1" ht="28.5">
      <c r="A54" s="7">
        <v>50</v>
      </c>
      <c r="B54" s="7">
        <v>6</v>
      </c>
      <c r="C54" s="12" t="s">
        <v>155</v>
      </c>
      <c r="D54" s="19" t="s">
        <v>100</v>
      </c>
      <c r="E54" s="19" t="s">
        <v>102</v>
      </c>
      <c r="F54" s="7" t="s">
        <v>52</v>
      </c>
      <c r="G54" s="7">
        <v>357</v>
      </c>
      <c r="H54" s="7" t="s">
        <v>1</v>
      </c>
      <c r="I54" s="9">
        <f t="shared" si="0"/>
        <v>2142</v>
      </c>
    </row>
    <row r="55" spans="1:9" s="20" customFormat="1" ht="57">
      <c r="A55" s="7">
        <v>51</v>
      </c>
      <c r="B55" s="7">
        <v>200</v>
      </c>
      <c r="C55" s="12" t="s">
        <v>127</v>
      </c>
      <c r="D55" s="19" t="s">
        <v>100</v>
      </c>
      <c r="E55" s="19" t="s">
        <v>101</v>
      </c>
      <c r="F55" s="7" t="s">
        <v>53</v>
      </c>
      <c r="G55" s="7">
        <v>27</v>
      </c>
      <c r="H55" s="7" t="s">
        <v>1</v>
      </c>
      <c r="I55" s="9">
        <f t="shared" si="0"/>
        <v>5400</v>
      </c>
    </row>
    <row r="56" spans="1:9" s="20" customFormat="1" ht="14.25">
      <c r="A56" s="7">
        <v>52</v>
      </c>
      <c r="B56" s="7">
        <v>40</v>
      </c>
      <c r="C56" s="7" t="s">
        <v>125</v>
      </c>
      <c r="D56" s="19" t="s">
        <v>100</v>
      </c>
      <c r="E56" s="19" t="s">
        <v>101</v>
      </c>
      <c r="F56" s="7" t="s">
        <v>54</v>
      </c>
      <c r="G56" s="10">
        <v>3148</v>
      </c>
      <c r="H56" s="7" t="s">
        <v>33</v>
      </c>
      <c r="I56" s="9">
        <f t="shared" si="0"/>
        <v>125920</v>
      </c>
    </row>
    <row r="57" spans="1:9" s="20" customFormat="1" ht="42.75">
      <c r="A57" s="7">
        <v>53</v>
      </c>
      <c r="B57" s="10">
        <v>1800</v>
      </c>
      <c r="C57" s="13" t="s">
        <v>126</v>
      </c>
      <c r="D57" s="19" t="s">
        <v>100</v>
      </c>
      <c r="E57" s="19" t="s">
        <v>101</v>
      </c>
      <c r="F57" s="7" t="s">
        <v>55</v>
      </c>
      <c r="G57" s="7">
        <v>27</v>
      </c>
      <c r="H57" s="7" t="s">
        <v>43</v>
      </c>
      <c r="I57" s="9">
        <f t="shared" si="0"/>
        <v>48600</v>
      </c>
    </row>
    <row r="58" spans="1:9" s="20" customFormat="1" ht="14.25">
      <c r="A58" s="7">
        <v>54</v>
      </c>
      <c r="B58" s="7">
        <v>2</v>
      </c>
      <c r="C58" s="7" t="s">
        <v>156</v>
      </c>
      <c r="D58" s="19" t="s">
        <v>100</v>
      </c>
      <c r="E58" s="19" t="s">
        <v>102</v>
      </c>
      <c r="F58" s="7" t="s">
        <v>56</v>
      </c>
      <c r="G58" s="10">
        <v>3675</v>
      </c>
      <c r="H58" s="7" t="s">
        <v>1</v>
      </c>
      <c r="I58" s="9">
        <f t="shared" si="0"/>
        <v>7350</v>
      </c>
    </row>
    <row r="59" spans="1:9" s="20" customFormat="1" ht="14.25">
      <c r="A59" s="7">
        <v>55</v>
      </c>
      <c r="B59" s="7">
        <v>2</v>
      </c>
      <c r="C59" s="12" t="s">
        <v>58</v>
      </c>
      <c r="D59" s="19" t="s">
        <v>100</v>
      </c>
      <c r="E59" s="19" t="s">
        <v>101</v>
      </c>
      <c r="F59" s="7" t="s">
        <v>57</v>
      </c>
      <c r="G59" s="7">
        <v>374.85</v>
      </c>
      <c r="H59" s="7" t="s">
        <v>1</v>
      </c>
      <c r="I59" s="9">
        <f t="shared" si="0"/>
        <v>749.7</v>
      </c>
    </row>
    <row r="60" spans="1:9" s="20" customFormat="1" ht="85.5">
      <c r="A60" s="7">
        <v>56</v>
      </c>
      <c r="B60" s="7">
        <v>4</v>
      </c>
      <c r="C60" s="12" t="s">
        <v>157</v>
      </c>
      <c r="D60" s="19" t="s">
        <v>100</v>
      </c>
      <c r="E60" s="19" t="s">
        <v>102</v>
      </c>
      <c r="F60" s="7" t="s">
        <v>59</v>
      </c>
      <c r="G60" s="10">
        <v>13913</v>
      </c>
      <c r="H60" s="7" t="s">
        <v>1</v>
      </c>
      <c r="I60" s="9">
        <f t="shared" si="0"/>
        <v>55652</v>
      </c>
    </row>
    <row r="61" spans="1:9" s="20" customFormat="1" ht="28.5">
      <c r="A61" s="7">
        <v>57</v>
      </c>
      <c r="B61" s="7">
        <v>4</v>
      </c>
      <c r="C61" s="13" t="s">
        <v>117</v>
      </c>
      <c r="D61" s="19" t="s">
        <v>100</v>
      </c>
      <c r="E61" s="19" t="s">
        <v>101</v>
      </c>
      <c r="F61" s="7" t="s">
        <v>60</v>
      </c>
      <c r="G61" s="7">
        <v>928</v>
      </c>
      <c r="H61" s="7" t="s">
        <v>1</v>
      </c>
      <c r="I61" s="9">
        <f t="shared" si="0"/>
        <v>3712</v>
      </c>
    </row>
    <row r="62" spans="1:9" s="20" customFormat="1" ht="14.25">
      <c r="A62" s="7">
        <v>58</v>
      </c>
      <c r="B62" s="7">
        <v>4</v>
      </c>
      <c r="C62" s="12" t="s">
        <v>62</v>
      </c>
      <c r="D62" s="19" t="s">
        <v>100</v>
      </c>
      <c r="E62" s="19" t="s">
        <v>101</v>
      </c>
      <c r="F62" s="7" t="s">
        <v>61</v>
      </c>
      <c r="G62" s="10">
        <v>1379</v>
      </c>
      <c r="H62" s="7" t="s">
        <v>1</v>
      </c>
      <c r="I62" s="9">
        <f t="shared" si="0"/>
        <v>5516</v>
      </c>
    </row>
    <row r="63" spans="1:9" s="20" customFormat="1" ht="28.5">
      <c r="A63" s="7">
        <v>59</v>
      </c>
      <c r="B63" s="7">
        <v>4.2300000000000004</v>
      </c>
      <c r="C63" s="12" t="s">
        <v>158</v>
      </c>
      <c r="D63" s="19" t="s">
        <v>100</v>
      </c>
      <c r="E63" s="19" t="s">
        <v>101</v>
      </c>
      <c r="F63" s="7" t="s">
        <v>63</v>
      </c>
      <c r="G63" s="10">
        <v>6579</v>
      </c>
      <c r="H63" s="7" t="s">
        <v>64</v>
      </c>
      <c r="I63" s="9">
        <f t="shared" si="0"/>
        <v>27829.170000000002</v>
      </c>
    </row>
    <row r="64" spans="1:9" s="20" customFormat="1" ht="229.5">
      <c r="A64" s="7">
        <v>60</v>
      </c>
      <c r="B64" s="7">
        <v>4</v>
      </c>
      <c r="C64" s="27" t="s">
        <v>173</v>
      </c>
      <c r="D64" s="19" t="s">
        <v>100</v>
      </c>
      <c r="E64" s="19" t="s">
        <v>102</v>
      </c>
      <c r="F64" s="7" t="s">
        <v>65</v>
      </c>
      <c r="G64" s="10">
        <v>8200</v>
      </c>
      <c r="H64" s="7" t="s">
        <v>1</v>
      </c>
      <c r="I64" s="9">
        <f t="shared" si="0"/>
        <v>32800</v>
      </c>
    </row>
    <row r="65" spans="1:9" s="20" customFormat="1" ht="28.5">
      <c r="A65" s="7">
        <v>61</v>
      </c>
      <c r="B65" s="7">
        <v>4</v>
      </c>
      <c r="C65" s="12" t="s">
        <v>159</v>
      </c>
      <c r="D65" s="19" t="s">
        <v>100</v>
      </c>
      <c r="E65" s="19" t="s">
        <v>101</v>
      </c>
      <c r="F65" s="7" t="s">
        <v>66</v>
      </c>
      <c r="G65" s="10">
        <v>1268</v>
      </c>
      <c r="H65" s="7" t="s">
        <v>1</v>
      </c>
      <c r="I65" s="9">
        <f t="shared" si="0"/>
        <v>5072</v>
      </c>
    </row>
    <row r="66" spans="1:9" s="20" customFormat="1" ht="14.25">
      <c r="A66" s="7">
        <v>62</v>
      </c>
      <c r="B66" s="7">
        <v>48</v>
      </c>
      <c r="C66" s="7" t="s">
        <v>68</v>
      </c>
      <c r="D66" s="19" t="s">
        <v>100</v>
      </c>
      <c r="E66" s="19" t="s">
        <v>101</v>
      </c>
      <c r="F66" s="7" t="s">
        <v>67</v>
      </c>
      <c r="G66" s="7">
        <v>65</v>
      </c>
      <c r="H66" s="7" t="s">
        <v>1</v>
      </c>
      <c r="I66" s="9">
        <f t="shared" si="0"/>
        <v>3120</v>
      </c>
    </row>
    <row r="67" spans="1:9" s="20" customFormat="1" ht="42.75">
      <c r="A67" s="7">
        <v>63</v>
      </c>
      <c r="B67" s="7">
        <v>60</v>
      </c>
      <c r="C67" s="12" t="s">
        <v>128</v>
      </c>
      <c r="D67" s="19" t="s">
        <v>177</v>
      </c>
      <c r="E67" s="19" t="s">
        <v>101</v>
      </c>
      <c r="F67" s="7" t="s">
        <v>69</v>
      </c>
      <c r="G67" s="10">
        <v>2113</v>
      </c>
      <c r="H67" s="7" t="s">
        <v>64</v>
      </c>
      <c r="I67" s="9">
        <f t="shared" si="0"/>
        <v>126780</v>
      </c>
    </row>
    <row r="68" spans="1:9" s="20" customFormat="1" ht="14.25">
      <c r="A68" s="7">
        <v>64</v>
      </c>
      <c r="B68" s="7">
        <v>2</v>
      </c>
      <c r="C68" s="7" t="s">
        <v>160</v>
      </c>
      <c r="D68" s="19" t="s">
        <v>100</v>
      </c>
      <c r="E68" s="19" t="s">
        <v>102</v>
      </c>
      <c r="F68" s="7" t="s">
        <v>70</v>
      </c>
      <c r="G68" s="10">
        <v>4620</v>
      </c>
      <c r="H68" s="7" t="s">
        <v>1</v>
      </c>
      <c r="I68" s="9">
        <f t="shared" si="0"/>
        <v>9240</v>
      </c>
    </row>
    <row r="69" spans="1:9" s="20" customFormat="1" ht="42.75">
      <c r="A69" s="7">
        <v>65</v>
      </c>
      <c r="B69" s="7">
        <v>12</v>
      </c>
      <c r="C69" s="27" t="s">
        <v>161</v>
      </c>
      <c r="D69" s="19" t="s">
        <v>177</v>
      </c>
      <c r="E69" s="19" t="s">
        <v>101</v>
      </c>
      <c r="F69" s="7" t="s">
        <v>71</v>
      </c>
      <c r="G69" s="10">
        <v>1062</v>
      </c>
      <c r="H69" s="7" t="s">
        <v>64</v>
      </c>
      <c r="I69" s="9">
        <f t="shared" ref="I69:I85" si="1">B69*G69</f>
        <v>12744</v>
      </c>
    </row>
    <row r="70" spans="1:9" s="20" customFormat="1" ht="185.25">
      <c r="A70" s="7">
        <v>66</v>
      </c>
      <c r="B70" s="7">
        <v>10.8</v>
      </c>
      <c r="C70" s="27" t="s">
        <v>162</v>
      </c>
      <c r="D70" s="19" t="s">
        <v>177</v>
      </c>
      <c r="E70" s="19" t="s">
        <v>101</v>
      </c>
      <c r="F70" s="7" t="s">
        <v>72</v>
      </c>
      <c r="G70" s="7">
        <v>486</v>
      </c>
      <c r="H70" s="7" t="s">
        <v>64</v>
      </c>
      <c r="I70" s="9">
        <f t="shared" si="1"/>
        <v>5248.8</v>
      </c>
    </row>
    <row r="71" spans="1:9" s="20" customFormat="1" ht="42.75">
      <c r="A71" s="7">
        <v>67</v>
      </c>
      <c r="B71" s="7">
        <v>2.7</v>
      </c>
      <c r="C71" s="27" t="s">
        <v>163</v>
      </c>
      <c r="D71" s="19" t="s">
        <v>177</v>
      </c>
      <c r="E71" s="19" t="s">
        <v>101</v>
      </c>
      <c r="F71" s="7" t="s">
        <v>73</v>
      </c>
      <c r="G71" s="10">
        <v>4706</v>
      </c>
      <c r="H71" s="7" t="s">
        <v>64</v>
      </c>
      <c r="I71" s="9">
        <f t="shared" si="1"/>
        <v>12706.2</v>
      </c>
    </row>
    <row r="72" spans="1:9" s="20" customFormat="1" ht="42.75">
      <c r="A72" s="7">
        <v>68</v>
      </c>
      <c r="B72" s="7">
        <v>16.2</v>
      </c>
      <c r="C72" s="27" t="s">
        <v>164</v>
      </c>
      <c r="D72" s="19" t="s">
        <v>177</v>
      </c>
      <c r="E72" s="19" t="s">
        <v>101</v>
      </c>
      <c r="F72" s="7" t="s">
        <v>74</v>
      </c>
      <c r="G72" s="10">
        <v>4925</v>
      </c>
      <c r="H72" s="7" t="s">
        <v>64</v>
      </c>
      <c r="I72" s="9">
        <f t="shared" si="1"/>
        <v>79785</v>
      </c>
    </row>
    <row r="73" spans="1:9" s="20" customFormat="1" ht="99.75">
      <c r="A73" s="7">
        <v>69</v>
      </c>
      <c r="B73" s="7">
        <v>63</v>
      </c>
      <c r="C73" s="27" t="s">
        <v>165</v>
      </c>
      <c r="D73" s="19" t="s">
        <v>177</v>
      </c>
      <c r="E73" s="19" t="s">
        <v>101</v>
      </c>
      <c r="F73" s="7" t="s">
        <v>75</v>
      </c>
      <c r="G73" s="7">
        <v>520</v>
      </c>
      <c r="H73" s="7" t="s">
        <v>76</v>
      </c>
      <c r="I73" s="9">
        <f t="shared" si="1"/>
        <v>32760</v>
      </c>
    </row>
    <row r="74" spans="1:9" s="20" customFormat="1" ht="57">
      <c r="A74" s="7">
        <v>70</v>
      </c>
      <c r="B74" s="7">
        <v>6</v>
      </c>
      <c r="C74" s="27" t="s">
        <v>166</v>
      </c>
      <c r="D74" s="19" t="s">
        <v>177</v>
      </c>
      <c r="E74" s="19" t="s">
        <v>101</v>
      </c>
      <c r="F74" s="7" t="s">
        <v>77</v>
      </c>
      <c r="G74" s="7">
        <v>684</v>
      </c>
      <c r="H74" s="7" t="s">
        <v>1</v>
      </c>
      <c r="I74" s="9">
        <f t="shared" si="1"/>
        <v>4104</v>
      </c>
    </row>
    <row r="75" spans="1:9" s="20" customFormat="1" ht="99.75">
      <c r="A75" s="7">
        <v>71</v>
      </c>
      <c r="B75" s="7">
        <v>40</v>
      </c>
      <c r="C75" s="27" t="s">
        <v>167</v>
      </c>
      <c r="D75" s="19" t="s">
        <v>177</v>
      </c>
      <c r="E75" s="19" t="s">
        <v>101</v>
      </c>
      <c r="F75" s="7" t="s">
        <v>78</v>
      </c>
      <c r="G75" s="7">
        <v>313</v>
      </c>
      <c r="H75" s="7" t="s">
        <v>43</v>
      </c>
      <c r="I75" s="9">
        <f t="shared" si="1"/>
        <v>12520</v>
      </c>
    </row>
    <row r="76" spans="1:9" s="20" customFormat="1" ht="14.25">
      <c r="A76" s="7">
        <v>72</v>
      </c>
      <c r="B76" s="7">
        <v>12</v>
      </c>
      <c r="C76" s="7" t="s">
        <v>115</v>
      </c>
      <c r="D76" s="19" t="s">
        <v>100</v>
      </c>
      <c r="E76" s="19" t="s">
        <v>101</v>
      </c>
      <c r="F76" s="7" t="s">
        <v>79</v>
      </c>
      <c r="G76" s="7">
        <v>53</v>
      </c>
      <c r="H76" s="7" t="s">
        <v>1</v>
      </c>
      <c r="I76" s="9">
        <f t="shared" si="1"/>
        <v>636</v>
      </c>
    </row>
    <row r="77" spans="1:9" s="20" customFormat="1" ht="14.25">
      <c r="A77" s="7">
        <v>73</v>
      </c>
      <c r="B77" s="7">
        <v>100</v>
      </c>
      <c r="C77" s="7" t="s">
        <v>116</v>
      </c>
      <c r="D77" s="19" t="s">
        <v>100</v>
      </c>
      <c r="E77" s="19" t="s">
        <v>102</v>
      </c>
      <c r="F77" s="7" t="s">
        <v>80</v>
      </c>
      <c r="G77" s="7">
        <v>117.5</v>
      </c>
      <c r="H77" s="7" t="s">
        <v>81</v>
      </c>
      <c r="I77" s="9">
        <f t="shared" si="1"/>
        <v>11750</v>
      </c>
    </row>
    <row r="78" spans="1:9" s="20" customFormat="1" ht="185.25">
      <c r="A78" s="7">
        <v>74</v>
      </c>
      <c r="B78" s="7">
        <v>9.8000000000000007</v>
      </c>
      <c r="C78" s="27" t="s">
        <v>162</v>
      </c>
      <c r="D78" s="19" t="s">
        <v>177</v>
      </c>
      <c r="E78" s="19" t="s">
        <v>101</v>
      </c>
      <c r="F78" s="7" t="s">
        <v>72</v>
      </c>
      <c r="G78" s="7">
        <v>486</v>
      </c>
      <c r="H78" s="7" t="s">
        <v>64</v>
      </c>
      <c r="I78" s="9">
        <f t="shared" si="1"/>
        <v>4762.8</v>
      </c>
    </row>
    <row r="79" spans="1:9" s="20" customFormat="1" ht="42.75">
      <c r="A79" s="7">
        <v>75</v>
      </c>
      <c r="B79" s="7">
        <v>0.62</v>
      </c>
      <c r="C79" s="27" t="s">
        <v>163</v>
      </c>
      <c r="D79" s="19" t="s">
        <v>177</v>
      </c>
      <c r="E79" s="19" t="s">
        <v>101</v>
      </c>
      <c r="F79" s="7" t="s">
        <v>73</v>
      </c>
      <c r="G79" s="10">
        <v>4706</v>
      </c>
      <c r="H79" s="7" t="s">
        <v>64</v>
      </c>
      <c r="I79" s="9">
        <f t="shared" si="1"/>
        <v>2917.72</v>
      </c>
    </row>
    <row r="80" spans="1:9" s="20" customFormat="1" ht="114">
      <c r="A80" s="7">
        <v>76</v>
      </c>
      <c r="B80" s="7">
        <v>1.1200000000000001</v>
      </c>
      <c r="C80" s="27" t="s">
        <v>168</v>
      </c>
      <c r="D80" s="19" t="s">
        <v>177</v>
      </c>
      <c r="E80" s="19" t="s">
        <v>101</v>
      </c>
      <c r="F80" s="7" t="s">
        <v>82</v>
      </c>
      <c r="G80" s="10">
        <v>9445</v>
      </c>
      <c r="H80" s="7" t="s">
        <v>64</v>
      </c>
      <c r="I80" s="9">
        <f t="shared" si="1"/>
        <v>10578.400000000001</v>
      </c>
    </row>
    <row r="81" spans="1:9" s="22" customFormat="1" ht="114">
      <c r="A81" s="7">
        <v>77</v>
      </c>
      <c r="B81" s="7">
        <v>4.0599999999999996</v>
      </c>
      <c r="C81" s="27" t="s">
        <v>170</v>
      </c>
      <c r="D81" s="19" t="s">
        <v>177</v>
      </c>
      <c r="E81" s="19" t="s">
        <v>101</v>
      </c>
      <c r="F81" s="7" t="s">
        <v>83</v>
      </c>
      <c r="G81" s="10">
        <v>12828</v>
      </c>
      <c r="H81" s="7" t="s">
        <v>64</v>
      </c>
      <c r="I81" s="9">
        <f t="shared" si="1"/>
        <v>52081.679999999993</v>
      </c>
    </row>
    <row r="82" spans="1:9" s="22" customFormat="1" ht="185.25">
      <c r="A82" s="7">
        <v>78</v>
      </c>
      <c r="B82" s="7">
        <v>0.2</v>
      </c>
      <c r="C82" s="27" t="s">
        <v>169</v>
      </c>
      <c r="D82" s="19" t="s">
        <v>177</v>
      </c>
      <c r="E82" s="19" t="s">
        <v>101</v>
      </c>
      <c r="F82" s="7" t="s">
        <v>84</v>
      </c>
      <c r="G82" s="10">
        <v>84560</v>
      </c>
      <c r="H82" s="7" t="s">
        <v>85</v>
      </c>
      <c r="I82" s="9">
        <f t="shared" si="1"/>
        <v>16912</v>
      </c>
    </row>
    <row r="83" spans="1:9" s="22" customFormat="1" ht="57">
      <c r="A83" s="7">
        <v>79</v>
      </c>
      <c r="B83" s="7">
        <v>100</v>
      </c>
      <c r="C83" s="27" t="s">
        <v>171</v>
      </c>
      <c r="D83" s="19" t="s">
        <v>177</v>
      </c>
      <c r="E83" s="19" t="s">
        <v>101</v>
      </c>
      <c r="F83" s="7" t="s">
        <v>86</v>
      </c>
      <c r="G83" s="7">
        <v>119</v>
      </c>
      <c r="H83" s="7" t="s">
        <v>81</v>
      </c>
      <c r="I83" s="9">
        <f t="shared" si="1"/>
        <v>11900</v>
      </c>
    </row>
    <row r="84" spans="1:9" s="22" customFormat="1">
      <c r="A84" s="7">
        <v>80</v>
      </c>
      <c r="B84" s="7">
        <v>2.66</v>
      </c>
      <c r="C84" s="27" t="s">
        <v>88</v>
      </c>
      <c r="D84" s="19" t="s">
        <v>177</v>
      </c>
      <c r="E84" s="19" t="s">
        <v>101</v>
      </c>
      <c r="F84" s="7" t="s">
        <v>87</v>
      </c>
      <c r="G84" s="7">
        <v>40</v>
      </c>
      <c r="H84" s="7" t="s">
        <v>64</v>
      </c>
      <c r="I84" s="9">
        <f t="shared" si="1"/>
        <v>106.4</v>
      </c>
    </row>
    <row r="85" spans="1:9" s="22" customFormat="1">
      <c r="A85" s="7">
        <v>81</v>
      </c>
      <c r="B85" s="7">
        <v>5.34</v>
      </c>
      <c r="C85" s="27" t="s">
        <v>90</v>
      </c>
      <c r="D85" s="19" t="s">
        <v>177</v>
      </c>
      <c r="E85" s="19" t="s">
        <v>101</v>
      </c>
      <c r="F85" s="7" t="s">
        <v>89</v>
      </c>
      <c r="G85" s="7">
        <v>97.5</v>
      </c>
      <c r="H85" s="7" t="s">
        <v>64</v>
      </c>
      <c r="I85" s="9">
        <f t="shared" si="1"/>
        <v>520.65</v>
      </c>
    </row>
    <row r="86" spans="1:9" ht="26.25" customHeight="1">
      <c r="A86" s="32" t="s">
        <v>178</v>
      </c>
      <c r="B86" s="32"/>
      <c r="C86" s="32"/>
      <c r="D86" s="32"/>
      <c r="E86" s="32"/>
      <c r="F86" s="32"/>
      <c r="G86" s="32"/>
      <c r="H86" s="32"/>
      <c r="I86" s="35">
        <f>SUM(I5:I85)</f>
        <v>2236160.7959999996</v>
      </c>
    </row>
    <row r="87" spans="1:9" ht="26.25" customHeight="1">
      <c r="A87" s="33" t="s">
        <v>179</v>
      </c>
      <c r="B87" s="33"/>
      <c r="C87" s="33"/>
      <c r="D87" s="33"/>
      <c r="E87" s="33"/>
      <c r="F87" s="33"/>
      <c r="G87" s="33"/>
      <c r="H87" s="33"/>
      <c r="I87" s="14">
        <f>I86*0.18</f>
        <v>402508.94327999989</v>
      </c>
    </row>
    <row r="88" spans="1:9" ht="26.25" customHeight="1">
      <c r="A88" s="32" t="s">
        <v>180</v>
      </c>
      <c r="B88" s="32"/>
      <c r="C88" s="32"/>
      <c r="D88" s="32"/>
      <c r="E88" s="32"/>
      <c r="F88" s="32"/>
      <c r="G88" s="32"/>
      <c r="H88" s="32"/>
      <c r="I88" s="15">
        <f>I86+I87</f>
        <v>2638669.7392799994</v>
      </c>
    </row>
  </sheetData>
  <mergeCells count="6">
    <mergeCell ref="A88:H88"/>
    <mergeCell ref="A1:I1"/>
    <mergeCell ref="A2:I2"/>
    <mergeCell ref="A3:I3"/>
    <mergeCell ref="A86:H86"/>
    <mergeCell ref="A87:H87"/>
  </mergeCells>
  <pageMargins left="0.47" right="0.2" top="0.45" bottom="0.5" header="0.31" footer="0.18"/>
  <pageSetup paperSize="5"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X-2024-12-02-03-01-001</vt:lpstr>
      <vt:lpstr>'X-2024-12-02-03-01-001'!Print_Area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2025-01-03T16:22:33Z</cp:lastPrinted>
  <dcterms:created xsi:type="dcterms:W3CDTF">2025-01-03T15:02:47Z</dcterms:created>
  <dcterms:modified xsi:type="dcterms:W3CDTF">2025-01-06T08:12:10Z</dcterms:modified>
</cp:coreProperties>
</file>